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autoCompressPictures="0"/>
  <bookViews>
    <workbookView xWindow="-25260" yWindow="0" windowWidth="21576" windowHeight="9816"/>
  </bookViews>
  <sheets>
    <sheet name="Budget" sheetId="3" r:id="rId1"/>
  </sheets>
  <definedNames>
    <definedName name="_xlnm.Print_Area" localSheetId="0">Budget!$A:$E</definedName>
    <definedName name="_xlnm.Print_Titles" localSheetId="0">Budget!$1:$1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D32" i="3"/>
  <c r="D60" i="3"/>
  <c r="D59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8" i="3"/>
  <c r="D7" i="3"/>
  <c r="D6" i="3"/>
  <c r="D4" i="3"/>
  <c r="D3" i="3"/>
  <c r="D58" i="3"/>
  <c r="D11" i="3"/>
  <c r="D2" i="3"/>
  <c r="D62" i="3"/>
</calcChain>
</file>

<file path=xl/sharedStrings.xml><?xml version="1.0" encoding="utf-8"?>
<sst xmlns="http://schemas.openxmlformats.org/spreadsheetml/2006/main" count="131" uniqueCount="122">
  <si>
    <t>Linux Workstation</t>
  </si>
  <si>
    <t>Software</t>
  </si>
  <si>
    <t>All software I use is freely available to academic institutions</t>
  </si>
  <si>
    <t>EXPERIMENTAL EQUIPMENT</t>
  </si>
  <si>
    <t>COMPUTATIONAL EQUIPMENT</t>
  </si>
  <si>
    <t>Freezer, -20°C</t>
  </si>
  <si>
    <t>Microcentrifuge</t>
  </si>
  <si>
    <t>DNA gel setup</t>
  </si>
  <si>
    <t>Protein gel/transfer setup</t>
  </si>
  <si>
    <t>Thermomixer (24 x 1.5mL tubes)</t>
  </si>
  <si>
    <t>Minicentrifuge</t>
  </si>
  <si>
    <t>EasyPet</t>
  </si>
  <si>
    <t>Graduated cylinders</t>
  </si>
  <si>
    <t>Quartz cuvettes</t>
  </si>
  <si>
    <t>PCR Thermal cycler</t>
  </si>
  <si>
    <t>Vacuum filtration system</t>
  </si>
  <si>
    <t>Bunson burner</t>
  </si>
  <si>
    <t>Set of micropipettes</t>
  </si>
  <si>
    <t>Timers</t>
  </si>
  <si>
    <t>Vortex</t>
  </si>
  <si>
    <t>Shaker incubator/refrigerator</t>
  </si>
  <si>
    <t>Refrigerator, +4°C</t>
  </si>
  <si>
    <t>Thermometer</t>
  </si>
  <si>
    <t>Waterbath 2L</t>
  </si>
  <si>
    <t>Incubate/refrigerate both 2L-flasks and plates.  Small one needed for lab, otherwise can use departmental equipment for scaled-up growths.</t>
  </si>
  <si>
    <t>Vacuum/natural gas tubing</t>
  </si>
  <si>
    <t>Stirring hot plate</t>
  </si>
  <si>
    <t>Magnetic stir bars</t>
  </si>
  <si>
    <t>Various sizes, 4", 2", 1", cuvette</t>
  </si>
  <si>
    <t>For refrigerator, freezer, waterbath</t>
  </si>
  <si>
    <t>Glass bottles</t>
  </si>
  <si>
    <t>1L, 500mL, 250mL, 100 mL (10/case)</t>
  </si>
  <si>
    <t>Nalgene Polysulfone Reusable Bottle Top Filters</t>
  </si>
  <si>
    <t>Baffled flasks - 2L</t>
  </si>
  <si>
    <t>Baffled flasks - 250 mL</t>
  </si>
  <si>
    <t>3/Case</t>
  </si>
  <si>
    <t>12/Case</t>
  </si>
  <si>
    <t>1000mL, 250 mL</t>
  </si>
  <si>
    <t>TOTAL</t>
  </si>
  <si>
    <t>Microwave oven</t>
  </si>
  <si>
    <t>Standard microwave</t>
  </si>
  <si>
    <t>Multichannel pipette, 200μL</t>
  </si>
  <si>
    <t>One for me, two additional workstations for students</t>
  </si>
  <si>
    <t>Freezer space, -80°C</t>
  </si>
  <si>
    <t>Fluorescence platereader</t>
  </si>
  <si>
    <t>UV/Vis spectrometer (for Tmelt)</t>
  </si>
  <si>
    <t>Circular dichroism spectrometer (for Tmelt)</t>
  </si>
  <si>
    <t>Differential scanning calorimetor (sub-mL volumes)</t>
  </si>
  <si>
    <t>Undergraduate summer salary</t>
  </si>
  <si>
    <t>Desk + chair</t>
  </si>
  <si>
    <t>Computer stations for undergraduates</t>
  </si>
  <si>
    <t>Undergraduate annual salary</t>
  </si>
  <si>
    <t>Spectrometer</t>
  </si>
  <si>
    <t>EXPERIMENTAL CONSUMABLES - 2 YEARS</t>
  </si>
  <si>
    <t>Lab tape</t>
  </si>
  <si>
    <t>Freezer boxes (5 ct)</t>
  </si>
  <si>
    <t>Tube racks - microcentrifuge (7 ct)</t>
  </si>
  <si>
    <t>Tube racks - 15/50 mL (each)</t>
  </si>
  <si>
    <t>Enzyme cooler</t>
  </si>
  <si>
    <t>Glass beads (3mm, 500g)</t>
  </si>
  <si>
    <t>Autoclave</t>
  </si>
  <si>
    <t>Ice machine</t>
  </si>
  <si>
    <t>Glass washing facilities</t>
  </si>
  <si>
    <t>MilliQ water purification system</t>
  </si>
  <si>
    <t>pH meter</t>
  </si>
  <si>
    <t>Microbalance</t>
  </si>
  <si>
    <t>Balance (0.1 mg precision, 50 g capacity)</t>
  </si>
  <si>
    <t>uL and mL capacity, DNA/protein concentrations and OD600</t>
  </si>
  <si>
    <t>PPE</t>
  </si>
  <si>
    <t>Analytical balance</t>
  </si>
  <si>
    <t>Gel documentation system (DNA, protein, Western)</t>
  </si>
  <si>
    <t>PERSONNEL - 2 YEARS</t>
  </si>
  <si>
    <t>Western blot apparatus</t>
  </si>
  <si>
    <t>Crashplan Family - $150/year</t>
  </si>
  <si>
    <t>Centrifuge tubes/bottles</t>
  </si>
  <si>
    <t>Depends on rotors</t>
  </si>
  <si>
    <t>5-gal carboy with spigot</t>
  </si>
  <si>
    <t>For MilliQ water</t>
  </si>
  <si>
    <t>FACILITY UPDATES</t>
  </si>
  <si>
    <t>Desk, bookshelves, file cabinets in office</t>
  </si>
  <si>
    <t>Additional bench-height table in lab, east wall</t>
  </si>
  <si>
    <t>NSF XSEDE High-performance computer time</t>
  </si>
  <si>
    <t>Biology Department, Cold Storage Room</t>
  </si>
  <si>
    <t>Biology Department, Centrifuge Room</t>
  </si>
  <si>
    <t>Biology Department, Room 304</t>
  </si>
  <si>
    <t>Biology Department, Workroom</t>
  </si>
  <si>
    <t>Shakers (chilled and warm)</t>
  </si>
  <si>
    <t>Incubators (37°C)</t>
  </si>
  <si>
    <t>Biology Department, Incubator Room</t>
  </si>
  <si>
    <t>Biology Department, Incubator Room and Classroom Lab</t>
  </si>
  <si>
    <t>UNITS</t>
  </si>
  <si>
    <t>UNIT COST</t>
  </si>
  <si>
    <t>TOTAL COST</t>
  </si>
  <si>
    <t>NOTES</t>
  </si>
  <si>
    <t>Sonicator</t>
  </si>
  <si>
    <t>For cell lysis</t>
  </si>
  <si>
    <t>Printer</t>
  </si>
  <si>
    <t>In-house HPC GPU Cluster with storage</t>
  </si>
  <si>
    <t>Backup system (per year)</t>
  </si>
  <si>
    <t>For spreading bacteria on plates</t>
  </si>
  <si>
    <t>1 mL and 100 μL for CD and UV/Vis</t>
  </si>
  <si>
    <t>Lab coats and goggles for each student</t>
  </si>
  <si>
    <t>Ring stand and clamps</t>
  </si>
  <si>
    <t>For protein purification</t>
  </si>
  <si>
    <t>Refrigerator/freezer racks (4x4 slots)</t>
  </si>
  <si>
    <t>2 GPU compute nodes,12 TB RAID storage</t>
  </si>
  <si>
    <t>???</t>
  </si>
  <si>
    <t>Cluster rack storage</t>
  </si>
  <si>
    <t>Large whiteboard for office</t>
  </si>
  <si>
    <t>Others may work for credit or apply to internal funding sources</t>
  </si>
  <si>
    <t>Others may work for credit</t>
  </si>
  <si>
    <t>Gravity liquid chromatography column + stopcock</t>
  </si>
  <si>
    <t>Protein purification columns</t>
  </si>
  <si>
    <t>For washing blots</t>
  </si>
  <si>
    <t>Small, for plates, samples</t>
  </si>
  <si>
    <t>Full size, for reagents, long-term storage, etc</t>
  </si>
  <si>
    <t>I intend to apply for compute time through XSEDE, worth tens of thousands of dollars</t>
  </si>
  <si>
    <t>Chemistry Department</t>
  </si>
  <si>
    <t>2, 10, 20, 200, 1000 μL pipettes</t>
  </si>
  <si>
    <t xml:space="preserve">RT to 99°C </t>
  </si>
  <si>
    <t>Centrifuge (18k xg, ~50 mL)</t>
  </si>
  <si>
    <t>ACCESS TO SHARED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</si>
</sst>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wrapText="1"/>
    </xf>
    <xf numFmtId="44" fontId="2" fillId="2" borderId="0" xfId="1" applyFont="1" applyFill="1"/>
    <xf numFmtId="0" fontId="2" fillId="2" borderId="0" xfId="0" applyFont="1" applyFill="1" applyAlignment="1">
      <alignment wrapText="1"/>
    </xf>
    <xf numFmtId="0" fontId="2" fillId="3" borderId="0" xfId="0" applyFont="1" applyFill="1"/>
    <xf numFmtId="44" fontId="2" fillId="3" borderId="0" xfId="1" applyFont="1" applyFill="1"/>
    <xf numFmtId="0" fontId="2" fillId="3" borderId="0" xfId="0" applyFont="1" applyFill="1" applyAlignment="1">
      <alignment wrapText="1"/>
    </xf>
    <xf numFmtId="0" fontId="2" fillId="4" borderId="0" xfId="0" applyFont="1" applyFill="1"/>
    <xf numFmtId="44" fontId="2" fillId="4" borderId="0" xfId="1" applyFont="1" applyFill="1"/>
    <xf numFmtId="0" fontId="2" fillId="4" borderId="0" xfId="0" applyFont="1" applyFill="1" applyAlignment="1">
      <alignment wrapText="1"/>
    </xf>
    <xf numFmtId="44" fontId="3" fillId="0" borderId="0" xfId="1" applyFont="1" applyFill="1"/>
    <xf numFmtId="164" fontId="2" fillId="2" borderId="0" xfId="1" applyNumberFormat="1" applyFont="1" applyFill="1"/>
    <xf numFmtId="164" fontId="2" fillId="3" borderId="0" xfId="1" applyNumberFormat="1" applyFont="1" applyFill="1"/>
    <xf numFmtId="0" fontId="4" fillId="5" borderId="0" xfId="0" applyFont="1" applyFill="1" applyAlignment="1">
      <alignment horizontal="left"/>
    </xf>
    <xf numFmtId="44" fontId="4" fillId="5" borderId="0" xfId="1" applyFont="1" applyFill="1" applyAlignment="1">
      <alignment horizontal="left"/>
    </xf>
    <xf numFmtId="0" fontId="4" fillId="5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pane ySplit="1" topLeftCell="A2" activePane="bottomLeft" state="frozen"/>
      <selection pane="bottomLeft" activeCell="A8" sqref="A8"/>
    </sheetView>
  </sheetViews>
  <sheetFormatPr defaultColWidth="8.69921875" defaultRowHeight="13.2" x14ac:dyDescent="0.25"/>
  <cols>
    <col min="1" max="1" width="34.3984375" style="2" customWidth="1"/>
    <col min="2" max="2" width="8.69921875" style="2"/>
    <col min="3" max="4" width="13.3984375" style="3" customWidth="1"/>
    <col min="5" max="5" width="55.3984375" style="4" customWidth="1"/>
    <col min="6" max="16384" width="8.69921875" style="2"/>
  </cols>
  <sheetData>
    <row r="1" spans="1:5" s="16" customFormat="1" ht="18" customHeight="1" x14ac:dyDescent="0.25">
      <c r="B1" s="16" t="s">
        <v>90</v>
      </c>
      <c r="C1" s="17" t="s">
        <v>91</v>
      </c>
      <c r="D1" s="17" t="s">
        <v>92</v>
      </c>
      <c r="E1" s="18" t="s">
        <v>93</v>
      </c>
    </row>
    <row r="2" spans="1:5" s="1" customFormat="1" ht="18" customHeight="1" x14ac:dyDescent="0.25">
      <c r="A2" s="1" t="s">
        <v>4</v>
      </c>
      <c r="C2" s="5"/>
      <c r="D2" s="14">
        <f>SUM(D3:D10)</f>
        <v>28000</v>
      </c>
      <c r="E2" s="6"/>
    </row>
    <row r="3" spans="1:5" x14ac:dyDescent="0.25">
      <c r="A3" s="2" t="s">
        <v>0</v>
      </c>
      <c r="B3" s="2">
        <v>3</v>
      </c>
      <c r="C3" s="3">
        <v>2000</v>
      </c>
      <c r="D3" s="3">
        <f>C3*B3</f>
        <v>6000</v>
      </c>
      <c r="E3" s="4" t="s">
        <v>42</v>
      </c>
    </row>
    <row r="4" spans="1:5" x14ac:dyDescent="0.25">
      <c r="A4" s="2" t="s">
        <v>97</v>
      </c>
      <c r="B4" s="2">
        <v>1</v>
      </c>
      <c r="C4" s="3">
        <v>21000</v>
      </c>
      <c r="D4" s="3">
        <f t="shared" ref="D4:D60" si="0">C4*B4</f>
        <v>21000</v>
      </c>
      <c r="E4" s="4" t="s">
        <v>105</v>
      </c>
    </row>
    <row r="5" spans="1:5" ht="26.4" x14ac:dyDescent="0.25">
      <c r="A5" s="2" t="s">
        <v>81</v>
      </c>
      <c r="B5" s="2">
        <v>0</v>
      </c>
      <c r="C5" s="3">
        <v>0</v>
      </c>
      <c r="D5" s="3">
        <v>0</v>
      </c>
      <c r="E5" s="4" t="s">
        <v>116</v>
      </c>
    </row>
    <row r="6" spans="1:5" x14ac:dyDescent="0.25">
      <c r="A6" s="2" t="s">
        <v>1</v>
      </c>
      <c r="B6" s="2">
        <v>0</v>
      </c>
      <c r="C6" s="3">
        <v>0</v>
      </c>
      <c r="D6" s="3">
        <f t="shared" si="0"/>
        <v>0</v>
      </c>
      <c r="E6" s="4" t="s">
        <v>2</v>
      </c>
    </row>
    <row r="7" spans="1:5" x14ac:dyDescent="0.25">
      <c r="A7" s="2" t="s">
        <v>49</v>
      </c>
      <c r="B7" s="2">
        <v>2</v>
      </c>
      <c r="C7" s="3">
        <v>200</v>
      </c>
      <c r="D7" s="3">
        <f t="shared" si="0"/>
        <v>400</v>
      </c>
      <c r="E7" s="4" t="s">
        <v>50</v>
      </c>
    </row>
    <row r="8" spans="1:5" x14ac:dyDescent="0.25">
      <c r="A8" s="2" t="s">
        <v>98</v>
      </c>
      <c r="B8" s="2">
        <v>2</v>
      </c>
      <c r="C8" s="3">
        <v>150</v>
      </c>
      <c r="D8" s="3">
        <f t="shared" si="0"/>
        <v>300</v>
      </c>
      <c r="E8" s="4" t="s">
        <v>73</v>
      </c>
    </row>
    <row r="9" spans="1:5" x14ac:dyDescent="0.25">
      <c r="A9" s="2" t="s">
        <v>96</v>
      </c>
      <c r="B9" s="2">
        <v>1</v>
      </c>
      <c r="C9" s="3">
        <v>300</v>
      </c>
      <c r="D9" s="3">
        <f t="shared" si="0"/>
        <v>300</v>
      </c>
    </row>
    <row r="11" spans="1:5" s="1" customFormat="1" ht="18" customHeight="1" x14ac:dyDescent="0.25">
      <c r="A11" s="1" t="s">
        <v>3</v>
      </c>
      <c r="C11" s="5"/>
      <c r="D11" s="14">
        <f>SUM(D12:D55)</f>
        <v>43468.520000000004</v>
      </c>
      <c r="E11" s="6"/>
    </row>
    <row r="12" spans="1:5" x14ac:dyDescent="0.25">
      <c r="A12" s="2" t="s">
        <v>17</v>
      </c>
      <c r="B12" s="2">
        <v>2</v>
      </c>
      <c r="C12" s="3">
        <v>1266.98</v>
      </c>
      <c r="D12" s="3">
        <f t="shared" si="0"/>
        <v>2533.96</v>
      </c>
      <c r="E12" s="4" t="s">
        <v>118</v>
      </c>
    </row>
    <row r="13" spans="1:5" x14ac:dyDescent="0.25">
      <c r="A13" s="2" t="s">
        <v>41</v>
      </c>
      <c r="B13" s="2">
        <v>1</v>
      </c>
      <c r="C13" s="13">
        <v>700</v>
      </c>
      <c r="D13" s="3">
        <f t="shared" si="0"/>
        <v>700</v>
      </c>
    </row>
    <row r="14" spans="1:5" x14ac:dyDescent="0.25">
      <c r="A14" s="2" t="s">
        <v>11</v>
      </c>
      <c r="B14" s="2">
        <v>1</v>
      </c>
      <c r="C14" s="3">
        <v>320</v>
      </c>
      <c r="D14" s="3">
        <f t="shared" si="0"/>
        <v>320</v>
      </c>
    </row>
    <row r="15" spans="1:5" x14ac:dyDescent="0.25">
      <c r="A15" s="2" t="s">
        <v>14</v>
      </c>
      <c r="B15" s="2">
        <v>1</v>
      </c>
      <c r="C15" s="3">
        <v>4000</v>
      </c>
      <c r="D15" s="3">
        <f t="shared" si="0"/>
        <v>4000</v>
      </c>
    </row>
    <row r="16" spans="1:5" ht="26.4" x14ac:dyDescent="0.25">
      <c r="A16" s="2" t="s">
        <v>20</v>
      </c>
      <c r="B16" s="2">
        <v>1</v>
      </c>
      <c r="C16" s="3">
        <v>5000</v>
      </c>
      <c r="D16" s="3">
        <f t="shared" si="0"/>
        <v>5000</v>
      </c>
      <c r="E16" s="4" t="s">
        <v>24</v>
      </c>
    </row>
    <row r="17" spans="1:5" x14ac:dyDescent="0.25">
      <c r="A17" s="2" t="s">
        <v>23</v>
      </c>
      <c r="B17" s="2">
        <v>1</v>
      </c>
      <c r="C17" s="3">
        <v>400</v>
      </c>
      <c r="D17" s="3">
        <f t="shared" si="0"/>
        <v>400</v>
      </c>
    </row>
    <row r="18" spans="1:5" x14ac:dyDescent="0.25">
      <c r="A18" s="2" t="s">
        <v>5</v>
      </c>
      <c r="B18" s="2">
        <v>1</v>
      </c>
      <c r="C18" s="3">
        <v>2000</v>
      </c>
      <c r="D18" s="3">
        <f t="shared" si="0"/>
        <v>2000</v>
      </c>
      <c r="E18" s="4" t="s">
        <v>115</v>
      </c>
    </row>
    <row r="19" spans="1:5" x14ac:dyDescent="0.25">
      <c r="A19" s="2" t="s">
        <v>21</v>
      </c>
      <c r="B19" s="2">
        <v>1</v>
      </c>
      <c r="C19" s="3">
        <v>1000</v>
      </c>
      <c r="D19" s="3">
        <f t="shared" si="0"/>
        <v>1000</v>
      </c>
      <c r="E19" s="4" t="s">
        <v>114</v>
      </c>
    </row>
    <row r="20" spans="1:5" x14ac:dyDescent="0.25">
      <c r="A20" s="2" t="s">
        <v>6</v>
      </c>
      <c r="B20" s="2">
        <v>1</v>
      </c>
      <c r="C20" s="3">
        <v>2080.9</v>
      </c>
      <c r="D20" s="3">
        <f t="shared" si="0"/>
        <v>2080.9</v>
      </c>
    </row>
    <row r="21" spans="1:5" x14ac:dyDescent="0.25">
      <c r="A21" s="2" t="s">
        <v>10</v>
      </c>
      <c r="B21" s="2">
        <v>1</v>
      </c>
      <c r="C21" s="3">
        <v>211.66</v>
      </c>
      <c r="D21" s="3">
        <f t="shared" si="0"/>
        <v>211.66</v>
      </c>
    </row>
    <row r="22" spans="1:5" x14ac:dyDescent="0.25">
      <c r="A22" s="2" t="s">
        <v>74</v>
      </c>
      <c r="B22" s="2">
        <v>1</v>
      </c>
      <c r="C22" s="13">
        <v>300</v>
      </c>
      <c r="D22" s="3">
        <f t="shared" si="0"/>
        <v>300</v>
      </c>
      <c r="E22" s="4" t="s">
        <v>75</v>
      </c>
    </row>
    <row r="23" spans="1:5" x14ac:dyDescent="0.25">
      <c r="A23" s="2" t="s">
        <v>7</v>
      </c>
      <c r="B23" s="2">
        <v>1</v>
      </c>
      <c r="C23" s="3">
        <v>430</v>
      </c>
      <c r="D23" s="3">
        <f t="shared" si="0"/>
        <v>430</v>
      </c>
    </row>
    <row r="24" spans="1:5" x14ac:dyDescent="0.25">
      <c r="A24" s="2" t="s">
        <v>8</v>
      </c>
      <c r="B24" s="2">
        <v>1</v>
      </c>
      <c r="C24" s="3">
        <v>1400</v>
      </c>
      <c r="D24" s="3">
        <f t="shared" si="0"/>
        <v>1400</v>
      </c>
    </row>
    <row r="25" spans="1:5" x14ac:dyDescent="0.25">
      <c r="A25" s="2" t="s">
        <v>72</v>
      </c>
      <c r="B25" s="2">
        <v>1</v>
      </c>
      <c r="C25" s="3">
        <v>1500</v>
      </c>
      <c r="D25" s="3">
        <f t="shared" si="0"/>
        <v>1500</v>
      </c>
      <c r="E25" s="4" t="s">
        <v>113</v>
      </c>
    </row>
    <row r="26" spans="1:5" x14ac:dyDescent="0.25">
      <c r="A26" s="2" t="s">
        <v>9</v>
      </c>
      <c r="B26" s="2">
        <v>1</v>
      </c>
      <c r="C26" s="3">
        <v>2000</v>
      </c>
      <c r="D26" s="3">
        <f t="shared" si="0"/>
        <v>2000</v>
      </c>
      <c r="E26" s="4" t="s">
        <v>119</v>
      </c>
    </row>
    <row r="27" spans="1:5" x14ac:dyDescent="0.25">
      <c r="A27" s="2" t="s">
        <v>52</v>
      </c>
      <c r="B27" s="2">
        <v>1</v>
      </c>
      <c r="C27" s="13">
        <v>10000</v>
      </c>
      <c r="D27" s="3">
        <f t="shared" si="0"/>
        <v>10000</v>
      </c>
      <c r="E27" s="4" t="s">
        <v>67</v>
      </c>
    </row>
    <row r="28" spans="1:5" x14ac:dyDescent="0.25">
      <c r="A28" s="2" t="s">
        <v>16</v>
      </c>
      <c r="B28" s="2">
        <v>1</v>
      </c>
      <c r="C28" s="3">
        <v>53</v>
      </c>
      <c r="D28" s="3">
        <f t="shared" si="0"/>
        <v>53</v>
      </c>
    </row>
    <row r="29" spans="1:5" x14ac:dyDescent="0.25">
      <c r="A29" s="2" t="s">
        <v>25</v>
      </c>
      <c r="B29" s="2">
        <v>1</v>
      </c>
      <c r="C29" s="3">
        <v>100</v>
      </c>
      <c r="D29" s="3">
        <f t="shared" si="0"/>
        <v>100</v>
      </c>
    </row>
    <row r="30" spans="1:5" x14ac:dyDescent="0.25">
      <c r="A30" s="2" t="s">
        <v>19</v>
      </c>
      <c r="B30" s="2">
        <v>1</v>
      </c>
      <c r="C30" s="3">
        <v>300</v>
      </c>
      <c r="D30" s="3">
        <f t="shared" si="0"/>
        <v>300</v>
      </c>
    </row>
    <row r="31" spans="1:5" x14ac:dyDescent="0.25">
      <c r="A31" s="2" t="s">
        <v>26</v>
      </c>
      <c r="B31" s="2">
        <v>1</v>
      </c>
      <c r="C31" s="3">
        <v>300</v>
      </c>
      <c r="D31" s="3">
        <f t="shared" si="0"/>
        <v>300</v>
      </c>
    </row>
    <row r="32" spans="1:5" x14ac:dyDescent="0.25">
      <c r="A32" s="2" t="s">
        <v>94</v>
      </c>
      <c r="B32" s="2">
        <v>1</v>
      </c>
      <c r="C32" s="3">
        <v>3000</v>
      </c>
      <c r="D32" s="3">
        <f t="shared" si="0"/>
        <v>3000</v>
      </c>
      <c r="E32" s="4" t="s">
        <v>95</v>
      </c>
    </row>
    <row r="33" spans="1:5" x14ac:dyDescent="0.25">
      <c r="A33" s="2" t="s">
        <v>27</v>
      </c>
      <c r="B33" s="2">
        <v>1</v>
      </c>
      <c r="C33" s="3">
        <v>40</v>
      </c>
      <c r="D33" s="3">
        <f>C33*B33</f>
        <v>40</v>
      </c>
      <c r="E33" s="4" t="s">
        <v>28</v>
      </c>
    </row>
    <row r="34" spans="1:5" x14ac:dyDescent="0.25">
      <c r="A34" s="2" t="s">
        <v>22</v>
      </c>
      <c r="B34" s="2">
        <v>3</v>
      </c>
      <c r="C34" s="3">
        <v>20</v>
      </c>
      <c r="D34" s="3">
        <f t="shared" si="0"/>
        <v>60</v>
      </c>
      <c r="E34" s="4" t="s">
        <v>29</v>
      </c>
    </row>
    <row r="35" spans="1:5" x14ac:dyDescent="0.25">
      <c r="A35" s="2" t="s">
        <v>39</v>
      </c>
      <c r="B35" s="2">
        <v>1</v>
      </c>
      <c r="C35" s="3">
        <v>40</v>
      </c>
      <c r="D35" s="3">
        <f t="shared" si="0"/>
        <v>40</v>
      </c>
      <c r="E35" s="4" t="s">
        <v>40</v>
      </c>
    </row>
    <row r="36" spans="1:5" x14ac:dyDescent="0.25">
      <c r="A36" s="2" t="s">
        <v>59</v>
      </c>
      <c r="B36" s="2">
        <v>2</v>
      </c>
      <c r="C36" s="3">
        <v>30</v>
      </c>
      <c r="D36" s="3">
        <f t="shared" si="0"/>
        <v>60</v>
      </c>
      <c r="E36" s="4" t="s">
        <v>99</v>
      </c>
    </row>
    <row r="37" spans="1:5" x14ac:dyDescent="0.25">
      <c r="A37" s="2" t="s">
        <v>13</v>
      </c>
      <c r="B37" s="2">
        <v>4</v>
      </c>
      <c r="C37" s="3">
        <v>300</v>
      </c>
      <c r="D37" s="3">
        <f t="shared" si="0"/>
        <v>1200</v>
      </c>
      <c r="E37" s="4" t="s">
        <v>100</v>
      </c>
    </row>
    <row r="38" spans="1:5" x14ac:dyDescent="0.25">
      <c r="A38" s="2" t="s">
        <v>30</v>
      </c>
      <c r="B38" s="2">
        <v>5</v>
      </c>
      <c r="C38" s="3">
        <v>70</v>
      </c>
      <c r="D38" s="3">
        <f t="shared" si="0"/>
        <v>350</v>
      </c>
      <c r="E38" s="4" t="s">
        <v>31</v>
      </c>
    </row>
    <row r="39" spans="1:5" x14ac:dyDescent="0.25">
      <c r="A39" s="2" t="s">
        <v>15</v>
      </c>
      <c r="B39" s="2">
        <v>1</v>
      </c>
      <c r="C39" s="3">
        <v>150</v>
      </c>
      <c r="D39" s="3">
        <f t="shared" si="0"/>
        <v>150</v>
      </c>
      <c r="E39" s="4" t="s">
        <v>32</v>
      </c>
    </row>
    <row r="40" spans="1:5" x14ac:dyDescent="0.25">
      <c r="A40" s="2" t="s">
        <v>33</v>
      </c>
      <c r="B40" s="2">
        <v>2</v>
      </c>
      <c r="C40" s="3">
        <v>150</v>
      </c>
      <c r="D40" s="3">
        <f t="shared" si="0"/>
        <v>300</v>
      </c>
      <c r="E40" s="4" t="s">
        <v>35</v>
      </c>
    </row>
    <row r="41" spans="1:5" x14ac:dyDescent="0.25">
      <c r="A41" s="2" t="s">
        <v>34</v>
      </c>
      <c r="B41" s="2">
        <v>1</v>
      </c>
      <c r="C41" s="3">
        <v>204</v>
      </c>
      <c r="D41" s="3">
        <f t="shared" si="0"/>
        <v>204</v>
      </c>
      <c r="E41" s="4" t="s">
        <v>36</v>
      </c>
    </row>
    <row r="42" spans="1:5" x14ac:dyDescent="0.25">
      <c r="A42" s="2" t="s">
        <v>12</v>
      </c>
      <c r="B42" s="2">
        <v>2</v>
      </c>
      <c r="C42" s="3">
        <v>50</v>
      </c>
      <c r="D42" s="3">
        <f t="shared" si="0"/>
        <v>100</v>
      </c>
      <c r="E42" s="4" t="s">
        <v>37</v>
      </c>
    </row>
    <row r="43" spans="1:5" x14ac:dyDescent="0.25">
      <c r="A43" s="2" t="s">
        <v>112</v>
      </c>
      <c r="B43" s="2">
        <v>5</v>
      </c>
      <c r="C43" s="3">
        <v>50</v>
      </c>
      <c r="D43" s="3">
        <f t="shared" si="0"/>
        <v>250</v>
      </c>
      <c r="E43" s="4" t="s">
        <v>111</v>
      </c>
    </row>
    <row r="44" spans="1:5" x14ac:dyDescent="0.25">
      <c r="A44" s="2" t="s">
        <v>56</v>
      </c>
      <c r="B44" s="2">
        <v>4</v>
      </c>
      <c r="C44" s="3">
        <v>25</v>
      </c>
      <c r="D44" s="3">
        <f t="shared" si="0"/>
        <v>100</v>
      </c>
    </row>
    <row r="45" spans="1:5" x14ac:dyDescent="0.25">
      <c r="A45" s="2" t="s">
        <v>57</v>
      </c>
      <c r="B45" s="2">
        <v>10</v>
      </c>
      <c r="C45" s="3">
        <v>11</v>
      </c>
      <c r="D45" s="3">
        <f t="shared" si="0"/>
        <v>110</v>
      </c>
    </row>
    <row r="46" spans="1:5" x14ac:dyDescent="0.25">
      <c r="A46" s="2" t="s">
        <v>55</v>
      </c>
      <c r="B46" s="2">
        <v>5</v>
      </c>
      <c r="C46" s="3">
        <v>25</v>
      </c>
      <c r="D46" s="3">
        <f t="shared" si="0"/>
        <v>125</v>
      </c>
    </row>
    <row r="47" spans="1:5" x14ac:dyDescent="0.25">
      <c r="A47" s="2" t="s">
        <v>18</v>
      </c>
      <c r="B47" s="2">
        <v>2</v>
      </c>
      <c r="C47" s="3">
        <v>10</v>
      </c>
      <c r="D47" s="3">
        <f>C47*B47</f>
        <v>20</v>
      </c>
    </row>
    <row r="48" spans="1:5" x14ac:dyDescent="0.25">
      <c r="A48" s="2" t="s">
        <v>104</v>
      </c>
      <c r="B48" s="2">
        <v>8</v>
      </c>
      <c r="C48" s="3">
        <v>60</v>
      </c>
      <c r="D48" s="3">
        <f t="shared" ref="D48" si="1">C48*B48</f>
        <v>480</v>
      </c>
    </row>
    <row r="49" spans="1:5" x14ac:dyDescent="0.25">
      <c r="A49" s="2" t="s">
        <v>54</v>
      </c>
      <c r="B49" s="2">
        <v>1</v>
      </c>
      <c r="C49" s="3">
        <v>50</v>
      </c>
      <c r="D49" s="3">
        <f t="shared" si="0"/>
        <v>50</v>
      </c>
    </row>
    <row r="50" spans="1:5" x14ac:dyDescent="0.25">
      <c r="A50" s="2" t="s">
        <v>58</v>
      </c>
      <c r="B50" s="2">
        <v>2</v>
      </c>
      <c r="C50" s="3">
        <v>100</v>
      </c>
      <c r="D50" s="3">
        <f t="shared" si="0"/>
        <v>200</v>
      </c>
    </row>
    <row r="51" spans="1:5" x14ac:dyDescent="0.25">
      <c r="A51" s="2" t="s">
        <v>102</v>
      </c>
      <c r="B51" s="2">
        <v>1</v>
      </c>
      <c r="C51" s="3">
        <v>100</v>
      </c>
      <c r="D51" s="3">
        <f t="shared" si="0"/>
        <v>100</v>
      </c>
      <c r="E51" s="4" t="s">
        <v>103</v>
      </c>
    </row>
    <row r="52" spans="1:5" x14ac:dyDescent="0.25">
      <c r="A52" s="2" t="s">
        <v>66</v>
      </c>
      <c r="B52" s="2">
        <v>1</v>
      </c>
      <c r="C52" s="3">
        <v>1200</v>
      </c>
      <c r="D52" s="3">
        <f t="shared" si="0"/>
        <v>1200</v>
      </c>
    </row>
    <row r="53" spans="1:5" x14ac:dyDescent="0.25">
      <c r="A53" s="2" t="s">
        <v>68</v>
      </c>
      <c r="B53" s="2">
        <v>5</v>
      </c>
      <c r="C53" s="3">
        <v>100</v>
      </c>
      <c r="D53" s="3">
        <f>C53*B53</f>
        <v>500</v>
      </c>
      <c r="E53" s="4" t="s">
        <v>101</v>
      </c>
    </row>
    <row r="54" spans="1:5" x14ac:dyDescent="0.25">
      <c r="A54" s="2" t="s">
        <v>76</v>
      </c>
      <c r="B54" s="2">
        <v>1</v>
      </c>
      <c r="C54" s="3">
        <v>200</v>
      </c>
      <c r="D54" s="3">
        <f t="shared" si="0"/>
        <v>200</v>
      </c>
      <c r="E54" s="4" t="s">
        <v>77</v>
      </c>
    </row>
    <row r="56" spans="1:5" s="1" customFormat="1" ht="18" customHeight="1" x14ac:dyDescent="0.25">
      <c r="A56" s="1" t="s">
        <v>53</v>
      </c>
      <c r="C56" s="5"/>
      <c r="D56" s="14">
        <v>18000</v>
      </c>
      <c r="E56" s="6"/>
    </row>
    <row r="58" spans="1:5" s="1" customFormat="1" ht="18" customHeight="1" x14ac:dyDescent="0.25">
      <c r="A58" s="1" t="s">
        <v>71</v>
      </c>
      <c r="C58" s="5"/>
      <c r="D58" s="14">
        <f>SUM(D59:D60)</f>
        <v>15000</v>
      </c>
      <c r="E58" s="6"/>
    </row>
    <row r="59" spans="1:5" x14ac:dyDescent="0.25">
      <c r="A59" s="2" t="s">
        <v>48</v>
      </c>
      <c r="B59" s="2">
        <v>2</v>
      </c>
      <c r="C59" s="3">
        <v>5000</v>
      </c>
      <c r="D59" s="3">
        <f t="shared" si="0"/>
        <v>10000</v>
      </c>
      <c r="E59" s="4" t="s">
        <v>109</v>
      </c>
    </row>
    <row r="60" spans="1:5" x14ac:dyDescent="0.25">
      <c r="A60" s="2" t="s">
        <v>51</v>
      </c>
      <c r="B60" s="2">
        <v>2</v>
      </c>
      <c r="C60" s="3">
        <v>2500</v>
      </c>
      <c r="D60" s="3">
        <f t="shared" si="0"/>
        <v>5000</v>
      </c>
      <c r="E60" s="4" t="s">
        <v>110</v>
      </c>
    </row>
    <row r="62" spans="1:5" s="7" customFormat="1" ht="18" customHeight="1" x14ac:dyDescent="0.25">
      <c r="A62" s="7" t="s">
        <v>38</v>
      </c>
      <c r="C62" s="8"/>
      <c r="D62" s="15">
        <f>SUM(D56,D11,D2,D58)</f>
        <v>104468.52</v>
      </c>
      <c r="E62" s="9"/>
    </row>
    <row r="64" spans="1:5" s="10" customFormat="1" ht="18" customHeight="1" x14ac:dyDescent="0.25">
      <c r="A64" s="10" t="s">
        <v>121</v>
      </c>
      <c r="C64" s="11"/>
      <c r="D64" s="11"/>
      <c r="E64" s="12"/>
    </row>
    <row r="65" spans="1:5" x14ac:dyDescent="0.25">
      <c r="A65" s="2" t="s">
        <v>43</v>
      </c>
      <c r="E65" s="4" t="s">
        <v>82</v>
      </c>
    </row>
    <row r="66" spans="1:5" x14ac:dyDescent="0.25">
      <c r="A66" s="2" t="s">
        <v>120</v>
      </c>
      <c r="E66" s="4" t="s">
        <v>83</v>
      </c>
    </row>
    <row r="67" spans="1:5" x14ac:dyDescent="0.25">
      <c r="A67" s="2" t="s">
        <v>44</v>
      </c>
      <c r="E67" s="4" t="s">
        <v>84</v>
      </c>
    </row>
    <row r="68" spans="1:5" x14ac:dyDescent="0.25">
      <c r="A68" s="2" t="s">
        <v>46</v>
      </c>
      <c r="E68" s="4" t="s">
        <v>117</v>
      </c>
    </row>
    <row r="69" spans="1:5" x14ac:dyDescent="0.25">
      <c r="A69" s="2" t="s">
        <v>45</v>
      </c>
      <c r="E69" s="4" t="s">
        <v>117</v>
      </c>
    </row>
    <row r="70" spans="1:5" x14ac:dyDescent="0.25">
      <c r="A70" s="2" t="s">
        <v>47</v>
      </c>
      <c r="E70" s="4" t="s">
        <v>117</v>
      </c>
    </row>
    <row r="71" spans="1:5" x14ac:dyDescent="0.25">
      <c r="A71" s="2" t="s">
        <v>60</v>
      </c>
      <c r="E71" s="4" t="s">
        <v>85</v>
      </c>
    </row>
    <row r="72" spans="1:5" x14ac:dyDescent="0.25">
      <c r="A72" s="2" t="s">
        <v>62</v>
      </c>
      <c r="E72" s="4" t="s">
        <v>85</v>
      </c>
    </row>
    <row r="73" spans="1:5" x14ac:dyDescent="0.25">
      <c r="A73" s="2" t="s">
        <v>61</v>
      </c>
      <c r="E73" s="4" t="s">
        <v>85</v>
      </c>
    </row>
    <row r="74" spans="1:5" x14ac:dyDescent="0.25">
      <c r="A74" s="2" t="s">
        <v>63</v>
      </c>
      <c r="E74" s="4" t="s">
        <v>85</v>
      </c>
    </row>
    <row r="75" spans="1:5" x14ac:dyDescent="0.25">
      <c r="A75" s="2" t="s">
        <v>65</v>
      </c>
      <c r="E75" s="4" t="s">
        <v>85</v>
      </c>
    </row>
    <row r="76" spans="1:5" x14ac:dyDescent="0.25">
      <c r="A76" s="2" t="s">
        <v>69</v>
      </c>
      <c r="E76" s="4" t="s">
        <v>85</v>
      </c>
    </row>
    <row r="77" spans="1:5" x14ac:dyDescent="0.25">
      <c r="A77" s="2" t="s">
        <v>64</v>
      </c>
      <c r="E77" s="4" t="s">
        <v>85</v>
      </c>
    </row>
    <row r="78" spans="1:5" x14ac:dyDescent="0.25">
      <c r="A78" s="2" t="s">
        <v>70</v>
      </c>
      <c r="E78" s="4" t="s">
        <v>84</v>
      </c>
    </row>
    <row r="79" spans="1:5" x14ac:dyDescent="0.25">
      <c r="A79" s="2" t="s">
        <v>86</v>
      </c>
      <c r="E79" s="4" t="s">
        <v>89</v>
      </c>
    </row>
    <row r="80" spans="1:5" x14ac:dyDescent="0.25">
      <c r="A80" s="2" t="s">
        <v>87</v>
      </c>
      <c r="E80" s="4" t="s">
        <v>88</v>
      </c>
    </row>
    <row r="81" spans="1:5" x14ac:dyDescent="0.25">
      <c r="A81" s="2" t="s">
        <v>107</v>
      </c>
      <c r="E81" s="4" t="s">
        <v>106</v>
      </c>
    </row>
    <row r="83" spans="1:5" s="10" customFormat="1" ht="18" customHeight="1" x14ac:dyDescent="0.25">
      <c r="A83" s="10" t="s">
        <v>78</v>
      </c>
      <c r="C83" s="11"/>
      <c r="D83" s="11"/>
      <c r="E83" s="12"/>
    </row>
    <row r="84" spans="1:5" x14ac:dyDescent="0.25">
      <c r="A84" s="2" t="s">
        <v>80</v>
      </c>
    </row>
    <row r="85" spans="1:5" x14ac:dyDescent="0.25">
      <c r="A85" s="2" t="s">
        <v>79</v>
      </c>
    </row>
    <row r="86" spans="1:5" x14ac:dyDescent="0.25">
      <c r="A86" s="2" t="s">
        <v>108</v>
      </c>
    </row>
  </sheetData>
  <phoneticPr fontId="5" type="noConversion"/>
  <printOptions horizontalCentered="1" gridLines="1"/>
  <pageMargins left="0.7" right="0.7" top="0.75" bottom="0.75" header="0.3" footer="0.3"/>
  <pageSetup scale="79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2017-03-21T19:28:48Z</cp:lastPrinted>
  <dcterms:created xsi:type="dcterms:W3CDTF">2016-02-05T01:16:08Z</dcterms:created>
  <dcterms:modified xsi:type="dcterms:W3CDTF">2017-03-22T20:23:51Z</dcterms:modified>
</cp:coreProperties>
</file>